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36" windowWidth="17136" windowHeight="745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E23"/>
  <c r="E22"/>
  <c r="E21"/>
  <c r="E20"/>
  <c r="E19"/>
  <c r="E15"/>
  <c r="E16" s="1"/>
  <c r="E14"/>
  <c r="A3"/>
  <c r="F10"/>
  <c r="F8"/>
  <c r="F12" l="1"/>
  <c r="E25"/>
  <c r="E37" l="1"/>
  <c r="E38"/>
  <c r="E36"/>
  <c r="E34"/>
  <c r="E35"/>
  <c r="E33"/>
  <c r="E39" l="1"/>
</calcChain>
</file>

<file path=xl/sharedStrings.xml><?xml version="1.0" encoding="utf-8"?>
<sst xmlns="http://schemas.openxmlformats.org/spreadsheetml/2006/main" count="52" uniqueCount="36">
  <si>
    <t>NEENAH JOINT SCHOOL DISTRICT</t>
  </si>
  <si>
    <t xml:space="preserve">Hire Date: </t>
  </si>
  <si>
    <t>Date of Retirement:</t>
  </si>
  <si>
    <t>Years of Experience:</t>
  </si>
  <si>
    <t>Total Benefit to be received:</t>
  </si>
  <si>
    <t>5.5 years</t>
  </si>
  <si>
    <t>OPEB Pay out Period:</t>
  </si>
  <si>
    <t>Total OPEB Benefit deposited:</t>
  </si>
  <si>
    <t>Age at Retirement:</t>
  </si>
  <si>
    <t>2019 deposit:</t>
  </si>
  <si>
    <t>2020 deposit:</t>
  </si>
  <si>
    <t>2021 deposit:</t>
  </si>
  <si>
    <t>2022 deposit:</t>
  </si>
  <si>
    <t>OPEB WORKSHEET</t>
  </si>
  <si>
    <t>Early Retirement Reduction - 5% OR 10%</t>
  </si>
  <si>
    <t>OPEB Number: Must be 77  or more</t>
  </si>
  <si>
    <t>Employee Pay Out:</t>
  </si>
  <si>
    <t xml:space="preserve">District Employee's Name: </t>
  </si>
  <si>
    <t>TSA deposit 2013</t>
  </si>
  <si>
    <t>TSA deposit 2014</t>
  </si>
  <si>
    <t>TSA deposit 2015</t>
  </si>
  <si>
    <t>TSA deposit 2016</t>
  </si>
  <si>
    <t>TSA deposit 2017</t>
  </si>
  <si>
    <t>TSA deposit 2018</t>
  </si>
  <si>
    <t>2023 deposit:</t>
  </si>
  <si>
    <t>Date of Birth:</t>
  </si>
  <si>
    <t>x</t>
  </si>
  <si>
    <t>Maximum Benefit 30 yrs of experience at age 57 = 87</t>
  </si>
  <si>
    <t>Annual TSA Deposit</t>
  </si>
  <si>
    <t>Benefit Calculation: Benefit x Years</t>
  </si>
  <si>
    <t>Calculation: Benefit x Years</t>
  </si>
  <si>
    <t>Employee</t>
  </si>
  <si>
    <t>2018 deposit:</t>
  </si>
  <si>
    <t>Name</t>
  </si>
  <si>
    <t>June</t>
  </si>
  <si>
    <t>July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</si>
</sst>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4" formatCode="#,##0.0_);[Red]\(#,##0.0\)"/>
    <numFmt numFmtId="165" formatCode="&quot;$&quot;#,##0"/>
  </numFmts>
  <fonts count="6">
    <font>
      <sz val="11"/>
      <color theme="1"/>
      <name val="Calibri"/>
      <family val="2"/>
      <scheme val="minor"/>
    </font>
    <font>
      <sz val="14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6"/>
      <color theme="1"/>
      <name val="Tahom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38" fontId="3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3" fillId="0" borderId="3" xfId="0" applyFont="1" applyBorder="1"/>
    <xf numFmtId="0" fontId="2" fillId="0" borderId="5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8" fontId="2" fillId="0" borderId="0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7" fontId="3" fillId="0" borderId="3" xfId="0" applyNumberFormat="1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38" fontId="3" fillId="0" borderId="8" xfId="0" applyNumberFormat="1" applyFont="1" applyBorder="1" applyAlignment="1">
      <alignment horizontal="center"/>
    </xf>
    <xf numFmtId="164" fontId="3" fillId="0" borderId="8" xfId="0" applyNumberFormat="1" applyFont="1" applyBorder="1" applyAlignment="1"/>
    <xf numFmtId="0" fontId="3" fillId="0" borderId="8" xfId="0" applyFont="1" applyBorder="1" applyAlignment="1">
      <alignment horizontal="center"/>
    </xf>
    <xf numFmtId="0" fontId="1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9" fontId="3" fillId="0" borderId="8" xfId="1" applyFont="1" applyBorder="1" applyAlignment="1">
      <alignment horizontal="center"/>
    </xf>
    <xf numFmtId="0" fontId="3" fillId="0" borderId="6" xfId="0" applyFont="1" applyBorder="1"/>
    <xf numFmtId="0" fontId="1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left"/>
    </xf>
    <xf numFmtId="14" fontId="3" fillId="0" borderId="3" xfId="0" applyNumberFormat="1" applyFont="1" applyBorder="1" applyAlignment="1">
      <alignment horizontal="left"/>
    </xf>
    <xf numFmtId="0" fontId="1" fillId="0" borderId="13" xfId="0" applyFont="1" applyBorder="1"/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/>
    <xf numFmtId="165" fontId="2" fillId="0" borderId="3" xfId="0" applyNumberFormat="1" applyFont="1" applyBorder="1" applyAlignment="1">
      <alignment horizontal="center"/>
    </xf>
    <xf numFmtId="165" fontId="3" fillId="0" borderId="0" xfId="0" applyNumberFormat="1" applyFont="1" applyBorder="1"/>
    <xf numFmtId="165" fontId="3" fillId="0" borderId="3" xfId="0" applyNumberFormat="1" applyFont="1" applyBorder="1" applyAlignment="1">
      <alignment horizontal="right"/>
    </xf>
    <xf numFmtId="38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17" fontId="3" fillId="0" borderId="0" xfId="0" applyNumberFormat="1" applyFont="1" applyBorder="1" applyAlignment="1">
      <alignment horizontal="center"/>
    </xf>
    <xf numFmtId="38" fontId="3" fillId="0" borderId="0" xfId="0" applyNumberFormat="1" applyFont="1" applyBorder="1"/>
    <xf numFmtId="38" fontId="3" fillId="0" borderId="8" xfId="0" applyNumberFormat="1" applyFont="1" applyBorder="1" applyAlignment="1">
      <alignment horizontal="center"/>
    </xf>
    <xf numFmtId="38" fontId="3" fillId="0" borderId="6" xfId="0" applyNumberFormat="1" applyFont="1" applyBorder="1" applyAlignment="1">
      <alignment horizontal="center"/>
    </xf>
    <xf numFmtId="38" fontId="2" fillId="0" borderId="9" xfId="0" applyNumberFormat="1" applyFont="1" applyBorder="1" applyAlignment="1">
      <alignment horizontal="center"/>
    </xf>
    <xf numFmtId="38" fontId="2" fillId="0" borderId="10" xfId="0" applyNumberFormat="1" applyFont="1" applyBorder="1" applyAlignment="1">
      <alignment horizontal="center"/>
    </xf>
    <xf numFmtId="38" fontId="2" fillId="0" borderId="12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8" fontId="3" fillId="0" borderId="9" xfId="0" applyNumberFormat="1" applyFont="1" applyBorder="1" applyAlignment="1">
      <alignment horizontal="center"/>
    </xf>
    <xf numFmtId="38" fontId="3" fillId="0" borderId="10" xfId="0" applyNumberFormat="1" applyFont="1" applyBorder="1" applyAlignment="1">
      <alignment horizontal="center"/>
    </xf>
    <xf numFmtId="38" fontId="3" fillId="0" borderId="12" xfId="0" applyNumberFormat="1" applyFont="1" applyBorder="1" applyAlignment="1">
      <alignment horizontal="center"/>
    </xf>
    <xf numFmtId="6" fontId="2" fillId="0" borderId="8" xfId="0" applyNumberFormat="1" applyFont="1" applyBorder="1" applyAlignment="1">
      <alignment horizontal="center"/>
    </xf>
    <xf numFmtId="6" fontId="2" fillId="0" borderId="6" xfId="0" applyNumberFormat="1" applyFont="1" applyBorder="1" applyAlignment="1">
      <alignment horizontal="center"/>
    </xf>
    <xf numFmtId="6" fontId="2" fillId="0" borderId="14" xfId="0" applyNumberFormat="1" applyFont="1" applyBorder="1" applyAlignment="1">
      <alignment horizontal="center"/>
    </xf>
    <xf numFmtId="6" fontId="2" fillId="0" borderId="7" xfId="0" applyNumberFormat="1" applyFont="1" applyBorder="1" applyAlignment="1">
      <alignment horizontal="center"/>
    </xf>
    <xf numFmtId="38" fontId="3" fillId="0" borderId="0" xfId="0" applyNumberFormat="1" applyFont="1" applyBorder="1" applyAlignment="1">
      <alignment horizontal="center"/>
    </xf>
    <xf numFmtId="38" fontId="3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Normal="100" workbookViewId="0">
      <selection sqref="A1:G1"/>
    </sheetView>
  </sheetViews>
  <sheetFormatPr defaultRowHeight="17.399999999999999"/>
  <cols>
    <col min="1" max="1" width="20.44140625" style="1" customWidth="1"/>
    <col min="2" max="2" width="7.77734375" style="1" customWidth="1"/>
    <col min="3" max="3" width="13.77734375" style="1" customWidth="1"/>
    <col min="4" max="4" width="2.6640625" style="1" bestFit="1" customWidth="1"/>
    <col min="5" max="5" width="6" style="8" customWidth="1"/>
    <col min="6" max="6" width="6.21875" style="8" bestFit="1" customWidth="1"/>
    <col min="7" max="7" width="5.88671875" style="14" bestFit="1" customWidth="1"/>
    <col min="8" max="23" width="8.88671875" style="14"/>
    <col min="24" max="16384" width="8.88671875" style="1"/>
  </cols>
  <sheetData>
    <row r="1" spans="1:7" s="14" customFormat="1" ht="20.399999999999999">
      <c r="A1" s="65" t="s">
        <v>0</v>
      </c>
      <c r="B1" s="66"/>
      <c r="C1" s="66"/>
      <c r="D1" s="66"/>
      <c r="E1" s="66"/>
      <c r="F1" s="66"/>
      <c r="G1" s="67"/>
    </row>
    <row r="2" spans="1:7" s="14" customFormat="1" ht="20.399999999999999">
      <c r="A2" s="68" t="s">
        <v>13</v>
      </c>
      <c r="B2" s="69"/>
      <c r="C2" s="69"/>
      <c r="D2" s="69"/>
      <c r="E2" s="69"/>
      <c r="F2" s="69"/>
      <c r="G2" s="70"/>
    </row>
    <row r="3" spans="1:7" s="14" customFormat="1" ht="20.399999999999999">
      <c r="A3" s="36">
        <f ca="1">TODAY()</f>
        <v>41354</v>
      </c>
      <c r="B3" s="35"/>
      <c r="C3" s="20"/>
      <c r="D3" s="20"/>
      <c r="E3" s="20"/>
      <c r="F3" s="20"/>
      <c r="G3" s="19"/>
    </row>
    <row r="4" spans="1:7">
      <c r="A4" s="3"/>
      <c r="B4" s="14"/>
      <c r="C4" s="14"/>
      <c r="D4" s="14"/>
      <c r="G4" s="29"/>
    </row>
    <row r="5" spans="1:7">
      <c r="A5" s="4" t="s">
        <v>17</v>
      </c>
      <c r="B5" s="15"/>
      <c r="C5" s="14"/>
      <c r="D5" s="14"/>
      <c r="E5" s="54" t="s">
        <v>33</v>
      </c>
      <c r="F5" s="54"/>
      <c r="G5" s="55"/>
    </row>
    <row r="6" spans="1:7">
      <c r="A6" s="4" t="s">
        <v>25</v>
      </c>
      <c r="B6" s="15"/>
      <c r="C6" s="14"/>
      <c r="D6" s="14"/>
      <c r="E6" s="28"/>
      <c r="F6" s="28"/>
      <c r="G6" s="21"/>
    </row>
    <row r="7" spans="1:7">
      <c r="A7" s="4" t="s">
        <v>1</v>
      </c>
      <c r="B7" s="15"/>
      <c r="C7" s="14"/>
      <c r="D7" s="14"/>
      <c r="E7" s="24"/>
      <c r="F7" s="24"/>
      <c r="G7" s="22"/>
    </row>
    <row r="8" spans="1:7">
      <c r="A8" s="4" t="s">
        <v>8</v>
      </c>
      <c r="B8" s="15"/>
      <c r="C8" s="14"/>
      <c r="D8" s="14"/>
      <c r="E8" s="24"/>
      <c r="F8" s="25">
        <f>+G9-G6</f>
        <v>0</v>
      </c>
      <c r="G8" s="30"/>
    </row>
    <row r="9" spans="1:7">
      <c r="A9" s="4" t="s">
        <v>2</v>
      </c>
      <c r="B9" s="15"/>
      <c r="C9" s="14"/>
      <c r="D9" s="14"/>
      <c r="E9" s="24"/>
      <c r="F9" s="24"/>
      <c r="G9" s="22"/>
    </row>
    <row r="10" spans="1:7">
      <c r="A10" s="4" t="s">
        <v>3</v>
      </c>
      <c r="B10" s="15"/>
      <c r="C10" s="14"/>
      <c r="D10" s="14"/>
      <c r="E10" s="25"/>
      <c r="F10" s="27">
        <f>+G9-G7</f>
        <v>0</v>
      </c>
      <c r="G10" s="30"/>
    </row>
    <row r="11" spans="1:7">
      <c r="A11" s="4" t="s">
        <v>6</v>
      </c>
      <c r="B11" s="15"/>
      <c r="C11" s="14"/>
      <c r="D11" s="14"/>
      <c r="E11" s="49" t="s">
        <v>5</v>
      </c>
      <c r="F11" s="49"/>
      <c r="G11" s="50"/>
    </row>
    <row r="12" spans="1:7">
      <c r="A12" s="4" t="s">
        <v>15</v>
      </c>
      <c r="B12" s="15"/>
      <c r="C12" s="14"/>
      <c r="D12" s="14"/>
      <c r="E12" s="26"/>
      <c r="F12" s="26">
        <f>+F10+F8</f>
        <v>0</v>
      </c>
      <c r="G12" s="30"/>
    </row>
    <row r="13" spans="1:7">
      <c r="A13" s="38" t="s">
        <v>29</v>
      </c>
      <c r="B13" s="39"/>
      <c r="C13" s="14"/>
      <c r="D13" s="14"/>
      <c r="E13" s="51"/>
      <c r="F13" s="52"/>
      <c r="G13" s="53"/>
    </row>
    <row r="14" spans="1:7">
      <c r="A14" s="41">
        <v>3700</v>
      </c>
      <c r="B14" s="16" t="s">
        <v>26</v>
      </c>
      <c r="C14" s="39">
        <v>20</v>
      </c>
      <c r="D14" s="39"/>
      <c r="E14" s="56">
        <f>+A14*C14</f>
        <v>74000</v>
      </c>
      <c r="F14" s="57"/>
      <c r="G14" s="58"/>
    </row>
    <row r="15" spans="1:7">
      <c r="A15" s="41">
        <v>2500</v>
      </c>
      <c r="B15" s="16" t="s">
        <v>26</v>
      </c>
      <c r="C15" s="39">
        <v>10</v>
      </c>
      <c r="D15" s="39"/>
      <c r="E15" s="56">
        <f>+A15*C15</f>
        <v>25000</v>
      </c>
      <c r="F15" s="57"/>
      <c r="G15" s="58"/>
    </row>
    <row r="16" spans="1:7" ht="33" customHeight="1">
      <c r="A16" s="71" t="s">
        <v>27</v>
      </c>
      <c r="B16" s="72"/>
      <c r="C16" s="72"/>
      <c r="D16" s="17"/>
      <c r="E16" s="51">
        <f>+E14+E15</f>
        <v>99000</v>
      </c>
      <c r="F16" s="52"/>
      <c r="G16" s="53"/>
    </row>
    <row r="17" spans="1:7">
      <c r="A17" s="45" t="s">
        <v>31</v>
      </c>
      <c r="B17" s="17"/>
      <c r="C17" s="17"/>
      <c r="D17" s="17"/>
      <c r="E17" s="10"/>
      <c r="F17" s="10"/>
      <c r="G17" s="44"/>
    </row>
    <row r="18" spans="1:7">
      <c r="A18" s="38" t="s">
        <v>30</v>
      </c>
      <c r="B18" s="16"/>
      <c r="C18" s="14"/>
      <c r="D18" s="14"/>
      <c r="E18" s="2"/>
      <c r="F18" s="2"/>
      <c r="G18" s="31"/>
    </row>
    <row r="19" spans="1:7">
      <c r="A19" s="43">
        <v>3700</v>
      </c>
      <c r="B19" s="23" t="s">
        <v>26</v>
      </c>
      <c r="C19" s="9">
        <v>0</v>
      </c>
      <c r="D19" s="9"/>
      <c r="E19" s="49">
        <f>+A19*C19</f>
        <v>0</v>
      </c>
      <c r="F19" s="49"/>
      <c r="G19" s="50"/>
    </row>
    <row r="20" spans="1:7">
      <c r="A20" s="43">
        <v>2700</v>
      </c>
      <c r="B20" s="23" t="s">
        <v>26</v>
      </c>
      <c r="C20" s="9">
        <v>0</v>
      </c>
      <c r="D20" s="9"/>
      <c r="E20" s="49">
        <f>+A20*C20</f>
        <v>0</v>
      </c>
      <c r="F20" s="49"/>
      <c r="G20" s="50"/>
    </row>
    <row r="21" spans="1:7">
      <c r="A21" s="43">
        <v>2500</v>
      </c>
      <c r="B21" s="23" t="s">
        <v>26</v>
      </c>
      <c r="C21" s="9">
        <v>0</v>
      </c>
      <c r="D21" s="9"/>
      <c r="E21" s="49">
        <f>+A21*C21</f>
        <v>0</v>
      </c>
      <c r="F21" s="49"/>
      <c r="G21" s="50"/>
    </row>
    <row r="22" spans="1:7">
      <c r="A22" s="43">
        <v>1500</v>
      </c>
      <c r="B22" s="23" t="s">
        <v>26</v>
      </c>
      <c r="C22" s="9">
        <v>0</v>
      </c>
      <c r="D22" s="9"/>
      <c r="E22" s="49">
        <f>+A22*C22</f>
        <v>0</v>
      </c>
      <c r="F22" s="49"/>
      <c r="G22" s="50"/>
    </row>
    <row r="23" spans="1:7">
      <c r="A23" s="6" t="s">
        <v>28</v>
      </c>
      <c r="B23" s="42">
        <v>1000</v>
      </c>
      <c r="C23" s="34" t="s">
        <v>26</v>
      </c>
      <c r="D23" s="46">
        <v>0</v>
      </c>
      <c r="E23" s="49">
        <f>+D23*B23</f>
        <v>0</v>
      </c>
      <c r="F23" s="49"/>
      <c r="G23" s="50"/>
    </row>
    <row r="24" spans="1:7">
      <c r="A24" s="6" t="s">
        <v>14</v>
      </c>
      <c r="B24" s="18"/>
      <c r="C24" s="14"/>
      <c r="D24" s="14"/>
      <c r="E24" s="32"/>
      <c r="F24" s="32">
        <v>0</v>
      </c>
      <c r="G24" s="33"/>
    </row>
    <row r="25" spans="1:7">
      <c r="A25" s="4" t="s">
        <v>4</v>
      </c>
      <c r="B25" s="15"/>
      <c r="C25" s="14"/>
      <c r="D25" s="14"/>
      <c r="E25" s="59">
        <f>SUM(E19:E24)</f>
        <v>0</v>
      </c>
      <c r="F25" s="59"/>
      <c r="G25" s="60"/>
    </row>
    <row r="26" spans="1:7">
      <c r="A26" s="5" t="s">
        <v>16</v>
      </c>
      <c r="B26" s="16"/>
      <c r="C26" s="14"/>
      <c r="D26" s="14"/>
      <c r="E26" s="63"/>
      <c r="F26" s="63"/>
      <c r="G26" s="64"/>
    </row>
    <row r="27" spans="1:7">
      <c r="A27" s="13" t="s">
        <v>18</v>
      </c>
      <c r="B27" s="47" t="s">
        <v>34</v>
      </c>
      <c r="C27" s="14"/>
      <c r="D27" s="14"/>
      <c r="E27" s="49">
        <v>0</v>
      </c>
      <c r="F27" s="49"/>
      <c r="G27" s="50"/>
    </row>
    <row r="28" spans="1:7">
      <c r="A28" s="6" t="s">
        <v>19</v>
      </c>
      <c r="B28" s="47" t="s">
        <v>34</v>
      </c>
      <c r="C28" s="14"/>
      <c r="D28" s="14"/>
      <c r="E28" s="49">
        <v>0</v>
      </c>
      <c r="F28" s="49"/>
      <c r="G28" s="50"/>
    </row>
    <row r="29" spans="1:7">
      <c r="A29" s="6" t="s">
        <v>20</v>
      </c>
      <c r="B29" s="47" t="s">
        <v>34</v>
      </c>
      <c r="C29" s="14"/>
      <c r="D29" s="14"/>
      <c r="E29" s="49">
        <v>0</v>
      </c>
      <c r="F29" s="49"/>
      <c r="G29" s="50"/>
    </row>
    <row r="30" spans="1:7">
      <c r="A30" s="6" t="s">
        <v>21</v>
      </c>
      <c r="B30" s="47" t="s">
        <v>34</v>
      </c>
      <c r="C30" s="14"/>
      <c r="D30" s="14"/>
      <c r="E30" s="49">
        <v>0</v>
      </c>
      <c r="F30" s="49"/>
      <c r="G30" s="50"/>
    </row>
    <row r="31" spans="1:7">
      <c r="A31" s="6" t="s">
        <v>22</v>
      </c>
      <c r="B31" s="47" t="s">
        <v>34</v>
      </c>
      <c r="C31" s="14"/>
      <c r="D31" s="14"/>
      <c r="E31" s="49">
        <v>0</v>
      </c>
      <c r="F31" s="49"/>
      <c r="G31" s="50"/>
    </row>
    <row r="32" spans="1:7">
      <c r="A32" s="6" t="s">
        <v>23</v>
      </c>
      <c r="B32" s="47" t="s">
        <v>34</v>
      </c>
      <c r="C32" s="48">
        <f>SUM(E27:G32)</f>
        <v>0</v>
      </c>
      <c r="D32" s="14"/>
      <c r="E32" s="49">
        <v>0</v>
      </c>
      <c r="F32" s="49"/>
      <c r="G32" s="50"/>
    </row>
    <row r="33" spans="1:7">
      <c r="A33" s="6" t="s">
        <v>32</v>
      </c>
      <c r="B33" s="23" t="s">
        <v>35</v>
      </c>
      <c r="C33" s="14"/>
      <c r="D33" s="14"/>
      <c r="E33" s="49">
        <f>($E$25-$E$32-$E$31-$E$30-$E$29-$E$28-$E$27)/66*12</f>
        <v>0</v>
      </c>
      <c r="F33" s="49"/>
      <c r="G33" s="50"/>
    </row>
    <row r="34" spans="1:7">
      <c r="A34" s="6" t="s">
        <v>9</v>
      </c>
      <c r="B34" s="23" t="s">
        <v>35</v>
      </c>
      <c r="C34" s="14"/>
      <c r="D34" s="14"/>
      <c r="E34" s="49">
        <f t="shared" ref="E34:E37" si="0">($E$25-$E$32-$E$31-$E$30-$E$29-$E$28-$E$27)/66*12</f>
        <v>0</v>
      </c>
      <c r="F34" s="49"/>
      <c r="G34" s="50"/>
    </row>
    <row r="35" spans="1:7">
      <c r="A35" s="6" t="s">
        <v>10</v>
      </c>
      <c r="B35" s="23" t="s">
        <v>35</v>
      </c>
      <c r="C35" s="14"/>
      <c r="D35" s="14"/>
      <c r="E35" s="49">
        <f t="shared" si="0"/>
        <v>0</v>
      </c>
      <c r="F35" s="49"/>
      <c r="G35" s="50"/>
    </row>
    <row r="36" spans="1:7">
      <c r="A36" s="6" t="s">
        <v>11</v>
      </c>
      <c r="B36" s="23" t="s">
        <v>35</v>
      </c>
      <c r="C36" s="14"/>
      <c r="D36" s="14"/>
      <c r="E36" s="49">
        <f t="shared" si="0"/>
        <v>0</v>
      </c>
      <c r="F36" s="49"/>
      <c r="G36" s="50"/>
    </row>
    <row r="37" spans="1:7">
      <c r="A37" s="6" t="s">
        <v>12</v>
      </c>
      <c r="B37" s="23" t="s">
        <v>35</v>
      </c>
      <c r="C37" s="14"/>
      <c r="D37" s="14"/>
      <c r="E37" s="49">
        <f t="shared" si="0"/>
        <v>0</v>
      </c>
      <c r="F37" s="49"/>
      <c r="G37" s="50"/>
    </row>
    <row r="38" spans="1:7">
      <c r="A38" s="6" t="s">
        <v>24</v>
      </c>
      <c r="B38" s="23" t="s">
        <v>35</v>
      </c>
      <c r="C38" s="14"/>
      <c r="D38" s="14"/>
      <c r="E38" s="49">
        <f>($E$25-$E$32-$E$31-$E$30-$E$29-$E$28-$E$27)/66*6</f>
        <v>0</v>
      </c>
      <c r="F38" s="49"/>
      <c r="G38" s="50"/>
    </row>
    <row r="39" spans="1:7" ht="18" thickBot="1">
      <c r="A39" s="7" t="s">
        <v>7</v>
      </c>
      <c r="B39" s="40"/>
      <c r="C39" s="37"/>
      <c r="D39" s="37"/>
      <c r="E39" s="61">
        <f>SUM(E27:E38)</f>
        <v>0</v>
      </c>
      <c r="F39" s="61"/>
      <c r="G39" s="62"/>
    </row>
    <row r="40" spans="1:7">
      <c r="E40" s="11"/>
      <c r="F40" s="11"/>
      <c r="G40" s="18"/>
    </row>
    <row r="41" spans="1:7">
      <c r="E41" s="11"/>
      <c r="F41" s="11"/>
      <c r="G41" s="18"/>
    </row>
    <row r="42" spans="1:7">
      <c r="E42" s="11"/>
      <c r="F42" s="11"/>
      <c r="G42" s="15"/>
    </row>
    <row r="43" spans="1:7">
      <c r="E43" s="11"/>
      <c r="F43" s="11"/>
    </row>
    <row r="44" spans="1:7">
      <c r="E44" s="11"/>
      <c r="F44" s="11"/>
    </row>
    <row r="45" spans="1:7">
      <c r="E45" s="11"/>
      <c r="F45" s="11"/>
    </row>
    <row r="46" spans="1:7">
      <c r="E46" s="11"/>
      <c r="F46" s="11"/>
    </row>
    <row r="47" spans="1:7">
      <c r="E47" s="11"/>
      <c r="F47" s="11"/>
    </row>
    <row r="48" spans="1:7">
      <c r="E48" s="11"/>
      <c r="F48" s="11"/>
    </row>
    <row r="49" spans="5:6">
      <c r="E49" s="11"/>
      <c r="F49" s="11"/>
    </row>
    <row r="50" spans="5:6">
      <c r="E50" s="11"/>
      <c r="F50" s="11"/>
    </row>
    <row r="51" spans="5:6">
      <c r="E51" s="11"/>
      <c r="F51" s="11"/>
    </row>
    <row r="52" spans="5:6">
      <c r="E52" s="11"/>
      <c r="F52" s="11"/>
    </row>
    <row r="53" spans="5:6">
      <c r="E53" s="12"/>
      <c r="F53" s="12"/>
    </row>
    <row r="54" spans="5:6">
      <c r="E54" s="12"/>
      <c r="F54" s="12"/>
    </row>
    <row r="55" spans="5:6">
      <c r="E55" s="12"/>
      <c r="F55" s="12"/>
    </row>
    <row r="56" spans="5:6">
      <c r="E56" s="12"/>
      <c r="F56" s="12"/>
    </row>
    <row r="57" spans="5:6">
      <c r="E57" s="12"/>
      <c r="F57" s="12"/>
    </row>
    <row r="58" spans="5:6">
      <c r="E58" s="12"/>
      <c r="F58" s="12"/>
    </row>
    <row r="59" spans="5:6">
      <c r="E59" s="12"/>
      <c r="F59" s="12"/>
    </row>
    <row r="60" spans="5:6">
      <c r="E60" s="12"/>
      <c r="F60" s="12"/>
    </row>
    <row r="61" spans="5:6">
      <c r="E61" s="12"/>
      <c r="F61" s="12"/>
    </row>
    <row r="62" spans="5:6">
      <c r="E62" s="12"/>
      <c r="F62" s="12"/>
    </row>
  </sheetData>
  <mergeCells count="29">
    <mergeCell ref="E37:G37"/>
    <mergeCell ref="E38:G38"/>
    <mergeCell ref="E39:G39"/>
    <mergeCell ref="E26:G26"/>
    <mergeCell ref="A1:G1"/>
    <mergeCell ref="A2:G2"/>
    <mergeCell ref="A16:C16"/>
    <mergeCell ref="E33:G33"/>
    <mergeCell ref="E34:G34"/>
    <mergeCell ref="E35:G35"/>
    <mergeCell ref="E36:G36"/>
    <mergeCell ref="E28:G28"/>
    <mergeCell ref="E29:G29"/>
    <mergeCell ref="E30:G30"/>
    <mergeCell ref="E31:G31"/>
    <mergeCell ref="E20:G20"/>
    <mergeCell ref="E21:G21"/>
    <mergeCell ref="E32:G32"/>
    <mergeCell ref="E22:G22"/>
    <mergeCell ref="E23:G23"/>
    <mergeCell ref="E25:G25"/>
    <mergeCell ref="E27:G27"/>
    <mergeCell ref="E11:G11"/>
    <mergeCell ref="E16:G16"/>
    <mergeCell ref="E13:G13"/>
    <mergeCell ref="E5:G5"/>
    <mergeCell ref="E19:G19"/>
    <mergeCell ref="E14:G14"/>
    <mergeCell ref="E15:G15"/>
  </mergeCells>
  <printOptions horizontalCentered="1"/>
  <pageMargins left="0.2" right="0.2" top="0.75" bottom="0.2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jerickson</dc:creator>
  <cp:lastModifiedBy>jerickson</cp:lastModifiedBy>
  <cp:lastPrinted>2013-03-21T18:32:04Z</cp:lastPrinted>
  <dcterms:created xsi:type="dcterms:W3CDTF">2013-03-15T20:38:51Z</dcterms:created>
  <dcterms:modified xsi:type="dcterms:W3CDTF">2013-03-21T18:50:37Z</dcterms:modified>
</cp:coreProperties>
</file>